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mun\Desktop\"/>
    </mc:Choice>
  </mc:AlternateContent>
  <xr:revisionPtr revIDLastSave="0" documentId="13_ncr:1_{744BCA8E-4DDD-45C2-AEA6-27E37D07FE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7" i="1" l="1"/>
  <c r="Y13" i="1"/>
  <c r="Y6" i="1"/>
  <c r="W200" i="1"/>
  <c r="X200" i="1"/>
  <c r="V200" i="1"/>
  <c r="U200" i="1"/>
  <c r="T200" i="1"/>
  <c r="H178" i="2"/>
  <c r="I178" i="2" s="1"/>
  <c r="H170" i="2"/>
  <c r="I166" i="2"/>
  <c r="I170" i="2" s="1"/>
  <c r="I172" i="2" s="1"/>
  <c r="I174" i="2" s="1"/>
  <c r="H166" i="2"/>
  <c r="H149" i="2"/>
  <c r="H142" i="2"/>
  <c r="H130" i="2"/>
  <c r="H110" i="2"/>
  <c r="H103" i="2"/>
  <c r="H99" i="2"/>
  <c r="H91" i="2"/>
  <c r="G65" i="2"/>
  <c r="G62" i="2"/>
  <c r="G59" i="2"/>
  <c r="G56" i="2"/>
  <c r="G53" i="2"/>
  <c r="G46" i="2"/>
  <c r="G43" i="2"/>
  <c r="G41" i="2"/>
  <c r="G34" i="2"/>
  <c r="G31" i="2"/>
  <c r="G28" i="2"/>
  <c r="G19" i="2"/>
  <c r="G14" i="2"/>
  <c r="G9" i="2"/>
  <c r="G6" i="2"/>
  <c r="I6" i="2" s="1"/>
  <c r="I9" i="2" s="1"/>
  <c r="I12" i="2" s="1"/>
  <c r="G4" i="2"/>
  <c r="G7" i="2" s="1"/>
  <c r="I1" i="1" l="1"/>
  <c r="I14" i="2"/>
  <c r="I19" i="2" s="1"/>
  <c r="I22" i="2" s="1"/>
  <c r="I25" i="2" s="1"/>
  <c r="I28" i="2" s="1"/>
  <c r="I31" i="2" s="1"/>
  <c r="I34" i="2" s="1"/>
  <c r="I36" i="2" s="1"/>
  <c r="I38" i="2" l="1"/>
  <c r="I41" i="2" s="1"/>
  <c r="I43" i="2" s="1"/>
  <c r="I46" i="2" s="1"/>
  <c r="I53" i="2" s="1"/>
  <c r="I56" i="2" s="1"/>
  <c r="I59" i="2" s="1"/>
  <c r="I62" i="2" s="1"/>
  <c r="I65" i="2" s="1"/>
  <c r="I68" i="2" s="1"/>
  <c r="I73" i="2" s="1"/>
  <c r="I80" i="2" s="1"/>
  <c r="I83" i="2" s="1"/>
  <c r="I87" i="2" s="1"/>
  <c r="I91" i="2" s="1"/>
  <c r="I95" i="2" s="1"/>
  <c r="I99" i="2" s="1"/>
  <c r="I103" i="2" s="1"/>
  <c r="I110" i="2" s="1"/>
  <c r="I114" i="2" s="1"/>
  <c r="I118" i="2" s="1"/>
  <c r="I122" i="2" s="1"/>
  <c r="I126" i="2" s="1"/>
  <c r="I130" i="2" s="1"/>
  <c r="I134" i="2" s="1"/>
  <c r="I138" i="2" s="1"/>
  <c r="I142" i="2" s="1"/>
  <c r="I146" i="2" s="1"/>
  <c r="I149" i="2" s="1"/>
  <c r="S36" i="2"/>
</calcChain>
</file>

<file path=xl/sharedStrings.xml><?xml version="1.0" encoding="utf-8"?>
<sst xmlns="http://schemas.openxmlformats.org/spreadsheetml/2006/main" count="213" uniqueCount="86">
  <si>
    <t>C.O.</t>
  </si>
  <si>
    <t>Tage</t>
  </si>
  <si>
    <t>Asmund</t>
  </si>
  <si>
    <t>12.9.2024</t>
  </si>
  <si>
    <t>19.9.2024</t>
  </si>
  <si>
    <t>26.9.2024</t>
  </si>
  <si>
    <t>Opbevares af Asmund</t>
  </si>
  <si>
    <t>Jens</t>
  </si>
  <si>
    <t>Co</t>
  </si>
  <si>
    <t>3.10.2024</t>
  </si>
  <si>
    <t>10.10.2024</t>
  </si>
  <si>
    <t>17.10.2024</t>
  </si>
  <si>
    <t>EFTERÅRS FERIE</t>
  </si>
  <si>
    <t>24.10.2024</t>
  </si>
  <si>
    <t>07.11.24</t>
  </si>
  <si>
    <t>14.11.2024</t>
  </si>
  <si>
    <t>CO</t>
  </si>
  <si>
    <t>21.11.2024</t>
  </si>
  <si>
    <t>28.11.2024</t>
  </si>
  <si>
    <t>5.12.24</t>
  </si>
  <si>
    <t>JULEFERIE</t>
  </si>
  <si>
    <t>09.1.25</t>
  </si>
  <si>
    <t>16.1.25</t>
  </si>
  <si>
    <t>31.12.24</t>
  </si>
  <si>
    <t>renter</t>
  </si>
  <si>
    <t>I alt</t>
  </si>
  <si>
    <t>I alt 01.01.25</t>
  </si>
  <si>
    <t>30.1.25</t>
  </si>
  <si>
    <t>13.02.25</t>
  </si>
  <si>
    <t>6.2.25</t>
  </si>
  <si>
    <t>20.2.25</t>
  </si>
  <si>
    <t>Vinterferie</t>
  </si>
  <si>
    <t>27.2.25</t>
  </si>
  <si>
    <t>6.3.25</t>
  </si>
  <si>
    <t>13.3.25</t>
  </si>
  <si>
    <t>20.3.25</t>
  </si>
  <si>
    <t>27.3.25</t>
  </si>
  <si>
    <t>3.4.25</t>
  </si>
  <si>
    <t>10.4.25</t>
  </si>
  <si>
    <t>Afløser</t>
  </si>
  <si>
    <t>Aflyst</t>
  </si>
  <si>
    <t>17.4.25</t>
  </si>
  <si>
    <t>24.4.25</t>
  </si>
  <si>
    <t>PÅSKEFERIE</t>
  </si>
  <si>
    <t>Sommerferie</t>
  </si>
  <si>
    <t>28.4.25</t>
  </si>
  <si>
    <t>OVERFØRT fra ERIK</t>
  </si>
  <si>
    <t>Fra Erik</t>
  </si>
  <si>
    <t>4.9.25</t>
  </si>
  <si>
    <t>11.9.25</t>
  </si>
  <si>
    <t>Erik</t>
  </si>
  <si>
    <t>18.9.25</t>
  </si>
  <si>
    <t>Flemming</t>
  </si>
  <si>
    <t>25.9.25</t>
  </si>
  <si>
    <t>2.10.25</t>
  </si>
  <si>
    <t>9.10.25</t>
  </si>
  <si>
    <t>16.10.25</t>
  </si>
  <si>
    <t>23.10.25</t>
  </si>
  <si>
    <t>30.10.25</t>
  </si>
  <si>
    <t>6.11.25</t>
  </si>
  <si>
    <t>13.11.25</t>
  </si>
  <si>
    <t>20.11.25</t>
  </si>
  <si>
    <t>27.11.25</t>
  </si>
  <si>
    <t>4.12.25</t>
  </si>
  <si>
    <t>11.12.25</t>
  </si>
  <si>
    <t>8.1.26</t>
  </si>
  <si>
    <t>15.1.26</t>
  </si>
  <si>
    <t>22.1.26</t>
  </si>
  <si>
    <t>29.1.26</t>
  </si>
  <si>
    <t>5.2.26</t>
  </si>
  <si>
    <t>Rente 31.12.25</t>
  </si>
  <si>
    <t>12.2.26</t>
  </si>
  <si>
    <t>VINTERFERIE</t>
  </si>
  <si>
    <t>AFLYST</t>
  </si>
  <si>
    <t>19.2.26</t>
  </si>
  <si>
    <t>26.2.26</t>
  </si>
  <si>
    <t>5.3.26</t>
  </si>
  <si>
    <t>12.3.26</t>
  </si>
  <si>
    <t>19.3.26</t>
  </si>
  <si>
    <t>26.3.26</t>
  </si>
  <si>
    <t>Substitut</t>
  </si>
  <si>
    <t>Rrik</t>
  </si>
  <si>
    <t>Kassebeholdning</t>
  </si>
  <si>
    <t xml:space="preserve">Tage </t>
  </si>
  <si>
    <t>Påskeferie</t>
  </si>
  <si>
    <t>Start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</si>
</sst>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20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/>
    <xf numFmtId="4" fontId="0" fillId="0" borderId="0" xfId="0" applyNumberFormat="1"/>
    <xf numFmtId="3" fontId="0" fillId="0" borderId="0" xfId="0" applyNumberFormat="1"/>
    <xf numFmtId="4" fontId="4" fillId="0" borderId="0" xfId="0" applyNumberFormat="1" applyFont="1"/>
    <xf numFmtId="4" fontId="3" fillId="0" borderId="0" xfId="0" applyNumberFormat="1" applyFont="1"/>
    <xf numFmtId="4" fontId="1" fillId="0" borderId="0" xfId="0" applyNumberFormat="1" applyFont="1"/>
    <xf numFmtId="0" fontId="0" fillId="0" borderId="0" xfId="0" applyAlignment="1">
      <alignment vertical="top"/>
    </xf>
    <xf numFmtId="0" fontId="0" fillId="0" borderId="0" xfId="0" quotePrefix="1"/>
    <xf numFmtId="0" fontId="5" fillId="0" borderId="0" xfId="0" quotePrefix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1" fillId="0" borderId="0" xfId="1" applyFont="1"/>
    <xf numFmtId="0" fontId="10" fillId="0" borderId="0" xfId="1" applyFont="1"/>
    <xf numFmtId="0" fontId="12" fillId="0" borderId="0" xfId="0" applyFont="1"/>
    <xf numFmtId="0" fontId="13" fillId="0" borderId="0" xfId="0" applyFont="1"/>
    <xf numFmtId="0" fontId="14" fillId="0" borderId="0" xfId="1" applyFont="1"/>
    <xf numFmtId="0" fontId="9" fillId="0" borderId="0" xfId="1"/>
    <xf numFmtId="0" fontId="14" fillId="2" borderId="0" xfId="1" applyFont="1" applyFill="1"/>
    <xf numFmtId="0" fontId="15" fillId="0" borderId="0" xfId="0" applyFont="1"/>
    <xf numFmtId="4" fontId="2" fillId="0" borderId="0" xfId="0" applyNumberFormat="1" applyFont="1"/>
    <xf numFmtId="0" fontId="16" fillId="0" borderId="0" xfId="0" applyFont="1"/>
    <xf numFmtId="14" fontId="0" fillId="0" borderId="0" xfId="0" applyNumberFormat="1"/>
    <xf numFmtId="0" fontId="17" fillId="0" borderId="0" xfId="0" applyFont="1"/>
    <xf numFmtId="14" fontId="0" fillId="0" borderId="0" xfId="0" quotePrefix="1" applyNumberFormat="1"/>
    <xf numFmtId="14" fontId="3" fillId="0" borderId="0" xfId="0" applyNumberFormat="1" applyFont="1"/>
    <xf numFmtId="14" fontId="0" fillId="0" borderId="0" xfId="0" applyNumberFormat="1" applyAlignment="1">
      <alignment vertical="top"/>
    </xf>
    <xf numFmtId="0" fontId="18" fillId="0" borderId="0" xfId="0" applyFont="1"/>
  </cellXfs>
  <cellStyles count="2">
    <cellStyle name="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fa.dk/Bridge/Kortfordeling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00"/>
  <sheetViews>
    <sheetView tabSelected="1" workbookViewId="0">
      <selection activeCell="S18" sqref="S18"/>
    </sheetView>
  </sheetViews>
  <sheetFormatPr defaultRowHeight="15" x14ac:dyDescent="0.25"/>
  <cols>
    <col min="1" max="1" width="10.42578125" bestFit="1" customWidth="1"/>
    <col min="3" max="3" width="11.5703125" customWidth="1"/>
    <col min="6" max="6" width="11.5703125" customWidth="1"/>
    <col min="9" max="9" width="25.28515625" customWidth="1"/>
    <col min="10" max="10" width="8.85546875" customWidth="1"/>
    <col min="11" max="18" width="9.140625" hidden="1" customWidth="1"/>
    <col min="19" max="19" width="10.42578125" bestFit="1" customWidth="1"/>
  </cols>
  <sheetData>
    <row r="1" spans="1:25" ht="33.75" x14ac:dyDescent="0.5">
      <c r="A1" s="20" t="s">
        <v>85</v>
      </c>
      <c r="B1" s="3"/>
      <c r="C1" s="2"/>
      <c r="E1" s="26" t="s">
        <v>82</v>
      </c>
      <c r="G1" s="4"/>
      <c r="I1" s="26">
        <f>SUM(15012.89 +(T200+U200+V200+W200+X200))</f>
        <v>16152.89</v>
      </c>
      <c r="T1" t="s">
        <v>16</v>
      </c>
      <c r="U1" t="s">
        <v>2</v>
      </c>
      <c r="V1" t="s">
        <v>83</v>
      </c>
      <c r="W1" t="s">
        <v>50</v>
      </c>
      <c r="X1" t="s">
        <v>80</v>
      </c>
    </row>
    <row r="2" spans="1:25" x14ac:dyDescent="0.25">
      <c r="A2" s="27">
        <v>46100</v>
      </c>
      <c r="C2" s="2"/>
      <c r="G2" s="4"/>
      <c r="H2" s="4"/>
      <c r="I2" s="4"/>
      <c r="S2" s="25">
        <v>46094</v>
      </c>
      <c r="W2">
        <v>65</v>
      </c>
    </row>
    <row r="3" spans="1:25" x14ac:dyDescent="0.25">
      <c r="A3" t="s">
        <v>16</v>
      </c>
      <c r="C3" s="2" t="s">
        <v>2</v>
      </c>
      <c r="G3" s="4"/>
      <c r="H3" s="4"/>
      <c r="I3" s="5"/>
      <c r="S3" s="25">
        <v>46100</v>
      </c>
      <c r="T3">
        <v>52</v>
      </c>
      <c r="U3">
        <v>52</v>
      </c>
      <c r="V3">
        <v>50</v>
      </c>
      <c r="W3">
        <v>50</v>
      </c>
    </row>
    <row r="4" spans="1:25" x14ac:dyDescent="0.25">
      <c r="A4" s="10"/>
      <c r="C4" s="2"/>
      <c r="G4" s="4"/>
      <c r="H4" s="4"/>
      <c r="I4" s="4"/>
    </row>
    <row r="5" spans="1:25" x14ac:dyDescent="0.25">
      <c r="C5" s="2"/>
      <c r="G5" s="4"/>
      <c r="I5" s="7"/>
    </row>
    <row r="6" spans="1:25" x14ac:dyDescent="0.25">
      <c r="A6" s="25">
        <v>46107</v>
      </c>
      <c r="C6" s="2" t="s">
        <v>1</v>
      </c>
      <c r="G6" s="4"/>
      <c r="H6" s="4"/>
      <c r="I6" s="4"/>
      <c r="S6" s="25">
        <v>46107</v>
      </c>
      <c r="T6">
        <v>96</v>
      </c>
      <c r="U6">
        <v>50</v>
      </c>
      <c r="V6">
        <v>96</v>
      </c>
      <c r="W6">
        <v>65</v>
      </c>
      <c r="Y6">
        <f>SUM(T6:X6)</f>
        <v>307</v>
      </c>
    </row>
    <row r="7" spans="1:25" x14ac:dyDescent="0.25">
      <c r="A7" t="s">
        <v>50</v>
      </c>
      <c r="C7" s="11"/>
      <c r="G7" s="4"/>
      <c r="H7" s="4"/>
      <c r="I7" s="4"/>
    </row>
    <row r="8" spans="1:25" x14ac:dyDescent="0.25">
      <c r="A8" s="10"/>
      <c r="C8" s="2"/>
      <c r="G8" s="4"/>
      <c r="H8" s="4"/>
      <c r="I8" s="4"/>
    </row>
    <row r="9" spans="1:25" x14ac:dyDescent="0.25">
      <c r="C9" s="2"/>
      <c r="G9" s="4"/>
      <c r="H9" s="4"/>
      <c r="I9" s="4"/>
    </row>
    <row r="10" spans="1:25" x14ac:dyDescent="0.25">
      <c r="A10" s="25">
        <v>46114</v>
      </c>
      <c r="C10" s="2" t="s">
        <v>84</v>
      </c>
      <c r="G10" s="4"/>
      <c r="H10" s="4"/>
      <c r="I10" s="6"/>
    </row>
    <row r="11" spans="1:25" x14ac:dyDescent="0.25">
      <c r="C11" s="12"/>
      <c r="I11" s="4"/>
    </row>
    <row r="12" spans="1:25" x14ac:dyDescent="0.25">
      <c r="B12" s="1"/>
      <c r="C12" s="12"/>
      <c r="D12" s="1"/>
      <c r="E12" s="1"/>
      <c r="F12" s="1"/>
      <c r="G12" s="4"/>
      <c r="H12" s="4"/>
      <c r="I12" s="7"/>
    </row>
    <row r="13" spans="1:25" x14ac:dyDescent="0.25">
      <c r="A13" s="28">
        <v>46121</v>
      </c>
      <c r="C13" s="2"/>
      <c r="D13" s="1"/>
      <c r="E13" s="1"/>
      <c r="F13" s="1"/>
      <c r="G13" s="7"/>
      <c r="H13" s="4"/>
      <c r="I13" s="4"/>
      <c r="S13" s="25">
        <v>46121</v>
      </c>
      <c r="T13">
        <v>91</v>
      </c>
      <c r="U13">
        <v>65</v>
      </c>
      <c r="V13">
        <v>50</v>
      </c>
      <c r="W13">
        <v>91</v>
      </c>
      <c r="Y13">
        <f>SUM(T13:X13)</f>
        <v>297</v>
      </c>
    </row>
    <row r="14" spans="1:25" x14ac:dyDescent="0.25">
      <c r="A14" t="s">
        <v>2</v>
      </c>
      <c r="C14" s="2" t="s">
        <v>50</v>
      </c>
      <c r="G14" s="4"/>
      <c r="I14" s="4"/>
    </row>
    <row r="15" spans="1:25" x14ac:dyDescent="0.25">
      <c r="C15" s="2"/>
      <c r="D15" s="1"/>
      <c r="G15" s="4"/>
      <c r="H15" s="4"/>
      <c r="I15" s="4"/>
    </row>
    <row r="16" spans="1:25" x14ac:dyDescent="0.25">
      <c r="A16" s="29">
        <v>46128</v>
      </c>
      <c r="B16" s="9"/>
      <c r="C16" s="2"/>
      <c r="G16" s="4"/>
      <c r="I16" s="8"/>
    </row>
    <row r="17" spans="1:25" x14ac:dyDescent="0.25">
      <c r="A17" t="s">
        <v>1</v>
      </c>
      <c r="C17" s="2" t="s">
        <v>2</v>
      </c>
      <c r="G17" s="4"/>
      <c r="H17" s="4"/>
      <c r="I17" s="4"/>
      <c r="S17" s="25">
        <v>46128</v>
      </c>
      <c r="T17">
        <v>65</v>
      </c>
      <c r="U17">
        <v>50</v>
      </c>
      <c r="V17">
        <v>76</v>
      </c>
      <c r="W17">
        <v>76</v>
      </c>
      <c r="Y17">
        <f>SUM(T17:X17)</f>
        <v>267</v>
      </c>
    </row>
    <row r="18" spans="1:25" x14ac:dyDescent="0.25">
      <c r="C18" s="2"/>
      <c r="I18" s="4"/>
    </row>
    <row r="19" spans="1:25" x14ac:dyDescent="0.25">
      <c r="A19" s="25">
        <v>46135</v>
      </c>
      <c r="C19" s="2"/>
      <c r="H19" s="4"/>
      <c r="I19" s="4"/>
    </row>
    <row r="20" spans="1:25" x14ac:dyDescent="0.25">
      <c r="A20" t="s">
        <v>16</v>
      </c>
      <c r="C20" s="2" t="s">
        <v>1</v>
      </c>
      <c r="I20" s="4"/>
    </row>
    <row r="21" spans="1:25" x14ac:dyDescent="0.25">
      <c r="I21" s="4"/>
    </row>
    <row r="22" spans="1:25" x14ac:dyDescent="0.25">
      <c r="A22" s="25">
        <v>46142</v>
      </c>
      <c r="C22" s="2"/>
      <c r="I22" s="4"/>
    </row>
    <row r="23" spans="1:25" x14ac:dyDescent="0.25">
      <c r="A23" t="s">
        <v>50</v>
      </c>
      <c r="C23" s="2" t="s">
        <v>50</v>
      </c>
      <c r="I23" s="4"/>
    </row>
    <row r="24" spans="1:25" x14ac:dyDescent="0.25">
      <c r="C24" s="2"/>
    </row>
    <row r="25" spans="1:25" ht="21" x14ac:dyDescent="0.35">
      <c r="B25" s="30" t="s">
        <v>44</v>
      </c>
      <c r="C25" s="2"/>
      <c r="I25" s="4"/>
    </row>
    <row r="26" spans="1:25" x14ac:dyDescent="0.25">
      <c r="C26" s="2"/>
      <c r="I26" s="4"/>
    </row>
    <row r="27" spans="1:25" x14ac:dyDescent="0.25">
      <c r="A27" s="25">
        <v>46268</v>
      </c>
    </row>
    <row r="28" spans="1:25" x14ac:dyDescent="0.25">
      <c r="A28" t="s">
        <v>2</v>
      </c>
      <c r="C28" s="2" t="s">
        <v>2</v>
      </c>
      <c r="I28" s="4"/>
    </row>
    <row r="29" spans="1:25" x14ac:dyDescent="0.25">
      <c r="I29" s="4"/>
    </row>
    <row r="31" spans="1:25" x14ac:dyDescent="0.25">
      <c r="C31" s="2"/>
      <c r="I31" s="4"/>
    </row>
    <row r="32" spans="1:25" x14ac:dyDescent="0.25">
      <c r="I32" s="4"/>
    </row>
    <row r="34" spans="2:19" x14ac:dyDescent="0.25">
      <c r="I34" s="4"/>
    </row>
    <row r="36" spans="2:19" ht="26.25" x14ac:dyDescent="0.4">
      <c r="B36" s="13"/>
      <c r="I36" s="4"/>
      <c r="S36" s="4"/>
    </row>
    <row r="38" spans="2:19" x14ac:dyDescent="0.25">
      <c r="I38" s="4"/>
    </row>
    <row r="41" spans="2:19" x14ac:dyDescent="0.25">
      <c r="I41" s="4"/>
    </row>
    <row r="43" spans="2:19" x14ac:dyDescent="0.25">
      <c r="I43" s="4"/>
    </row>
    <row r="46" spans="2:19" x14ac:dyDescent="0.25">
      <c r="I46" s="4"/>
    </row>
    <row r="49" spans="1:19" ht="26.25" x14ac:dyDescent="0.4">
      <c r="B49" s="14"/>
      <c r="S49" s="19"/>
    </row>
    <row r="50" spans="1:19" ht="23.25" x14ac:dyDescent="0.35">
      <c r="J50" s="15"/>
      <c r="S50" s="15"/>
    </row>
    <row r="51" spans="1:19" ht="15.75" x14ac:dyDescent="0.25">
      <c r="A51" s="17"/>
      <c r="B51" s="18"/>
      <c r="C51" s="17"/>
      <c r="D51" s="18"/>
      <c r="E51" s="18"/>
      <c r="F51" s="18"/>
      <c r="G51" s="17"/>
      <c r="H51" s="17"/>
      <c r="I51" s="17"/>
      <c r="J51" s="16"/>
      <c r="K51" s="17"/>
      <c r="L51" s="17"/>
      <c r="M51" s="17"/>
      <c r="N51" s="17"/>
      <c r="O51" s="17"/>
      <c r="P51" s="17"/>
      <c r="Q51" s="17"/>
      <c r="R51" s="17"/>
      <c r="S51" s="17"/>
    </row>
    <row r="52" spans="1:19" ht="15.75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6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23.25" x14ac:dyDescent="0.35">
      <c r="I53" s="4"/>
      <c r="J53" s="15"/>
      <c r="S53" s="17"/>
    </row>
    <row r="54" spans="1:19" ht="15.75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ht="15.75" x14ac:dyDescent="0.25">
      <c r="S55" s="16"/>
    </row>
    <row r="56" spans="1:19" ht="15.75" x14ac:dyDescent="0.25">
      <c r="I56" s="4"/>
      <c r="S56" s="16"/>
    </row>
    <row r="57" spans="1:19" ht="15.75" x14ac:dyDescent="0.25">
      <c r="S57" s="16"/>
    </row>
    <row r="58" spans="1:19" ht="15.75" x14ac:dyDescent="0.25">
      <c r="S58" s="16"/>
    </row>
    <row r="59" spans="1:19" ht="15.75" x14ac:dyDescent="0.25">
      <c r="I59" s="4"/>
      <c r="S59" s="16"/>
    </row>
    <row r="60" spans="1:19" ht="15.75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ht="15.75" x14ac:dyDescent="0.25">
      <c r="S61" s="16"/>
    </row>
    <row r="62" spans="1:19" x14ac:dyDescent="0.25">
      <c r="I62" s="4"/>
    </row>
    <row r="65" spans="3:24" x14ac:dyDescent="0.25">
      <c r="I65" s="4"/>
      <c r="S65" s="20"/>
    </row>
    <row r="66" spans="3:24" ht="26.25" x14ac:dyDescent="0.4">
      <c r="C66" s="21"/>
    </row>
    <row r="68" spans="3:24" x14ac:dyDescent="0.25">
      <c r="I68" s="4"/>
    </row>
    <row r="69" spans="3:24" x14ac:dyDescent="0.25">
      <c r="I69" s="4"/>
    </row>
    <row r="70" spans="3:24" x14ac:dyDescent="0.25">
      <c r="C70" s="3"/>
      <c r="I70" s="4"/>
    </row>
    <row r="73" spans="3:24" x14ac:dyDescent="0.25">
      <c r="I73" s="4"/>
    </row>
    <row r="74" spans="3:24" x14ac:dyDescent="0.25">
      <c r="X74" s="2"/>
    </row>
    <row r="75" spans="3:24" ht="15.75" customHeight="1" x14ac:dyDescent="0.25">
      <c r="E75" s="3"/>
    </row>
    <row r="78" spans="3:24" x14ac:dyDescent="0.25">
      <c r="E78" s="3"/>
    </row>
    <row r="79" spans="3:24" x14ac:dyDescent="0.25">
      <c r="F79" s="3"/>
    </row>
    <row r="80" spans="3:24" ht="18.75" x14ac:dyDescent="0.3">
      <c r="E80" s="22"/>
      <c r="I80" s="23"/>
    </row>
    <row r="83" spans="9:9" x14ac:dyDescent="0.25">
      <c r="I83" s="4"/>
    </row>
    <row r="87" spans="9:9" x14ac:dyDescent="0.25">
      <c r="I87" s="4"/>
    </row>
    <row r="91" spans="9:9" x14ac:dyDescent="0.25">
      <c r="I91" s="4"/>
    </row>
    <row r="95" spans="9:9" x14ac:dyDescent="0.25">
      <c r="I95" s="4"/>
    </row>
    <row r="99" spans="5:9" x14ac:dyDescent="0.25">
      <c r="I99" s="4"/>
    </row>
    <row r="103" spans="5:9" x14ac:dyDescent="0.25">
      <c r="I103" s="4"/>
    </row>
    <row r="105" spans="5:9" ht="18.75" x14ac:dyDescent="0.3">
      <c r="E105" s="22"/>
    </row>
    <row r="110" spans="5:9" x14ac:dyDescent="0.25">
      <c r="I110" s="4"/>
    </row>
    <row r="114" spans="9:9" x14ac:dyDescent="0.25">
      <c r="I114" s="4"/>
    </row>
    <row r="118" spans="9:9" x14ac:dyDescent="0.25">
      <c r="I118" s="4"/>
    </row>
    <row r="122" spans="9:9" x14ac:dyDescent="0.25">
      <c r="I122" s="4"/>
    </row>
    <row r="126" spans="9:9" x14ac:dyDescent="0.25">
      <c r="I126" s="4"/>
    </row>
    <row r="130" spans="9:9" x14ac:dyDescent="0.25">
      <c r="I130" s="4"/>
    </row>
    <row r="134" spans="9:9" x14ac:dyDescent="0.25">
      <c r="I134" s="4"/>
    </row>
    <row r="138" spans="9:9" x14ac:dyDescent="0.25">
      <c r="I138" s="4"/>
    </row>
    <row r="142" spans="9:9" x14ac:dyDescent="0.25">
      <c r="I142" s="4"/>
    </row>
    <row r="146" spans="4:9" x14ac:dyDescent="0.25">
      <c r="I146" s="4"/>
    </row>
    <row r="149" spans="4:9" x14ac:dyDescent="0.25">
      <c r="I149" s="4"/>
    </row>
    <row r="152" spans="4:9" s="3" customFormat="1" x14ac:dyDescent="0.25"/>
    <row r="158" spans="4:9" ht="18.75" x14ac:dyDescent="0.3">
      <c r="D158" s="24"/>
    </row>
    <row r="162" spans="1:4" ht="18.75" x14ac:dyDescent="0.3">
      <c r="D162" s="24"/>
    </row>
    <row r="168" spans="1:4" x14ac:dyDescent="0.25">
      <c r="A168" s="25"/>
    </row>
    <row r="172" spans="1:4" x14ac:dyDescent="0.25">
      <c r="A172" s="25"/>
    </row>
    <row r="200" spans="20:24" x14ac:dyDescent="0.25">
      <c r="T200">
        <f>SUM(T3:T190)</f>
        <v>304</v>
      </c>
      <c r="U200">
        <f>SUM(U3:U195)</f>
        <v>217</v>
      </c>
      <c r="V200">
        <f>SUM(V3:V195)</f>
        <v>272</v>
      </c>
      <c r="W200">
        <f>SUM(W2:W195)</f>
        <v>347</v>
      </c>
      <c r="X200">
        <f>SUM(X3:X195)</f>
        <v>0</v>
      </c>
    </row>
  </sheetData>
  <hyperlinks>
    <hyperlink ref="A1" r:id="rId1" xr:uid="{DD682EC7-A1E0-4473-830C-D5987905C5D7}"/>
  </hyperlinks>
  <pageMargins left="0.70866141732283472" right="0.70866141732283472" top="0.74803149606299213" bottom="0.74803149606299213" header="0.31496062992125984" footer="0.31496062992125984"/>
  <pageSetup paperSize="9" scale="96" fitToWidth="2" fitToHeight="12" orientation="portrait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94"/>
  <sheetViews>
    <sheetView topLeftCell="A166" workbookViewId="0">
      <selection activeCell="I178" sqref="I178"/>
    </sheetView>
  </sheetViews>
  <sheetFormatPr defaultRowHeight="15" x14ac:dyDescent="0.25"/>
  <sheetData>
    <row r="1" spans="1:9" x14ac:dyDescent="0.25">
      <c r="B1" s="3"/>
      <c r="C1" s="2"/>
      <c r="G1" s="4"/>
      <c r="I1" s="4" t="s">
        <v>6</v>
      </c>
    </row>
    <row r="2" spans="1:9" x14ac:dyDescent="0.25">
      <c r="A2" s="10" t="s">
        <v>3</v>
      </c>
      <c r="C2" s="2"/>
      <c r="G2" s="4"/>
      <c r="H2" s="4"/>
      <c r="I2" s="4"/>
    </row>
    <row r="3" spans="1:9" x14ac:dyDescent="0.25">
      <c r="A3" t="s">
        <v>1</v>
      </c>
      <c r="B3">
        <v>50</v>
      </c>
      <c r="C3" s="2" t="s">
        <v>1</v>
      </c>
      <c r="D3">
        <v>52</v>
      </c>
      <c r="E3">
        <v>50</v>
      </c>
      <c r="F3">
        <v>2</v>
      </c>
      <c r="G3" s="4">
        <v>154</v>
      </c>
      <c r="H3" s="4"/>
      <c r="I3" s="5">
        <v>154</v>
      </c>
    </row>
    <row r="4" spans="1:9" x14ac:dyDescent="0.25">
      <c r="A4" s="10"/>
      <c r="C4" s="2"/>
      <c r="G4" s="4" t="e">
        <f>SUM(#REF!+G3)</f>
        <v>#REF!</v>
      </c>
      <c r="H4" s="4"/>
      <c r="I4" s="4"/>
    </row>
    <row r="5" spans="1:9" x14ac:dyDescent="0.25">
      <c r="A5" t="s">
        <v>4</v>
      </c>
      <c r="C5" s="2"/>
      <c r="G5" s="4"/>
      <c r="I5" s="7"/>
    </row>
    <row r="6" spans="1:9" x14ac:dyDescent="0.25">
      <c r="A6" t="s">
        <v>0</v>
      </c>
      <c r="B6">
        <v>50</v>
      </c>
      <c r="C6" s="2" t="s">
        <v>7</v>
      </c>
      <c r="D6">
        <v>101</v>
      </c>
      <c r="E6">
        <v>101</v>
      </c>
      <c r="F6">
        <v>20</v>
      </c>
      <c r="G6" s="4">
        <f>SUM(B6:F6)</f>
        <v>272</v>
      </c>
      <c r="H6" s="4"/>
      <c r="I6" s="4">
        <f>SUM(G6+I3)</f>
        <v>426</v>
      </c>
    </row>
    <row r="7" spans="1:9" x14ac:dyDescent="0.25">
      <c r="C7" s="11"/>
      <c r="G7" s="4" t="e">
        <f>SUM(G4:G6)</f>
        <v>#REF!</v>
      </c>
      <c r="H7" s="4"/>
      <c r="I7" s="4"/>
    </row>
    <row r="8" spans="1:9" x14ac:dyDescent="0.25">
      <c r="A8" s="10" t="s">
        <v>5</v>
      </c>
      <c r="C8" s="2"/>
      <c r="G8" s="4"/>
      <c r="H8" s="4"/>
      <c r="I8" s="4"/>
    </row>
    <row r="9" spans="1:9" x14ac:dyDescent="0.25">
      <c r="A9" t="s">
        <v>2</v>
      </c>
      <c r="B9">
        <v>85</v>
      </c>
      <c r="C9" s="2" t="s">
        <v>2</v>
      </c>
      <c r="D9">
        <v>85</v>
      </c>
      <c r="E9">
        <v>50</v>
      </c>
      <c r="G9" s="4">
        <f>SUM(B9:E9)</f>
        <v>220</v>
      </c>
      <c r="H9" s="4"/>
      <c r="I9" s="4">
        <f>SUM(I6+G9)</f>
        <v>646</v>
      </c>
    </row>
    <row r="10" spans="1:9" x14ac:dyDescent="0.25">
      <c r="C10" s="2"/>
      <c r="G10" s="4"/>
      <c r="H10" s="4"/>
      <c r="I10" s="6"/>
    </row>
    <row r="11" spans="1:9" x14ac:dyDescent="0.25">
      <c r="A11" t="s">
        <v>9</v>
      </c>
      <c r="C11" s="12"/>
      <c r="I11" s="4"/>
    </row>
    <row r="12" spans="1:9" x14ac:dyDescent="0.25">
      <c r="A12" t="s">
        <v>1</v>
      </c>
      <c r="B12" s="1">
        <v>54</v>
      </c>
      <c r="C12" s="12" t="s">
        <v>1</v>
      </c>
      <c r="D12" s="1">
        <v>50</v>
      </c>
      <c r="E12" s="1">
        <v>54</v>
      </c>
      <c r="F12" s="1"/>
      <c r="G12" s="4">
        <v>158</v>
      </c>
      <c r="H12" s="4"/>
      <c r="I12" s="7">
        <f>SUM(G12+I9)</f>
        <v>804</v>
      </c>
    </row>
    <row r="13" spans="1:9" x14ac:dyDescent="0.25">
      <c r="A13" s="1" t="s">
        <v>10</v>
      </c>
      <c r="C13" s="2"/>
      <c r="D13" s="1"/>
      <c r="E13" s="1"/>
      <c r="F13" s="1" t="s">
        <v>7</v>
      </c>
      <c r="G13" s="7"/>
      <c r="H13" s="4"/>
      <c r="I13" s="4"/>
    </row>
    <row r="14" spans="1:9" x14ac:dyDescent="0.25">
      <c r="A14" t="s">
        <v>8</v>
      </c>
      <c r="B14">
        <v>65</v>
      </c>
      <c r="C14" s="2" t="s">
        <v>7</v>
      </c>
      <c r="D14">
        <v>78</v>
      </c>
      <c r="E14">
        <v>63</v>
      </c>
      <c r="F14">
        <v>15</v>
      </c>
      <c r="G14" s="4">
        <f>SUM(B14:F14)</f>
        <v>221</v>
      </c>
      <c r="I14" s="4">
        <f>SUM(I12)+G14</f>
        <v>1025</v>
      </c>
    </row>
    <row r="15" spans="1:9" x14ac:dyDescent="0.25">
      <c r="C15" s="2"/>
      <c r="D15" s="1"/>
      <c r="G15" s="4"/>
      <c r="H15" s="4"/>
      <c r="I15" s="4"/>
    </row>
    <row r="16" spans="1:9" x14ac:dyDescent="0.25">
      <c r="A16" s="9" t="s">
        <v>11</v>
      </c>
      <c r="B16" s="9"/>
      <c r="C16" s="2"/>
      <c r="D16" t="s">
        <v>12</v>
      </c>
      <c r="G16" s="4"/>
      <c r="I16" s="8"/>
    </row>
    <row r="17" spans="1:9" x14ac:dyDescent="0.25">
      <c r="C17" s="2"/>
      <c r="G17" s="4"/>
      <c r="H17" s="4"/>
      <c r="I17" s="4"/>
    </row>
    <row r="18" spans="1:9" x14ac:dyDescent="0.25">
      <c r="A18" t="s">
        <v>13</v>
      </c>
      <c r="C18" s="2"/>
      <c r="I18" s="4"/>
    </row>
    <row r="19" spans="1:9" x14ac:dyDescent="0.25">
      <c r="A19" t="s">
        <v>2</v>
      </c>
      <c r="B19">
        <v>72</v>
      </c>
      <c r="C19" s="2" t="s">
        <v>2</v>
      </c>
      <c r="D19">
        <v>87</v>
      </c>
      <c r="E19">
        <v>65</v>
      </c>
      <c r="F19">
        <v>15</v>
      </c>
      <c r="G19">
        <f>SUM(B19:F19)</f>
        <v>239</v>
      </c>
      <c r="H19" s="4"/>
      <c r="I19" s="4">
        <f>SUM(I14+G19)</f>
        <v>1264</v>
      </c>
    </row>
    <row r="20" spans="1:9" x14ac:dyDescent="0.25">
      <c r="C20" s="2"/>
      <c r="I20" s="4"/>
    </row>
    <row r="21" spans="1:9" x14ac:dyDescent="0.25">
      <c r="A21" t="s">
        <v>14</v>
      </c>
      <c r="I21" s="4"/>
    </row>
    <row r="22" spans="1:9" x14ac:dyDescent="0.25">
      <c r="A22" t="s">
        <v>1</v>
      </c>
      <c r="B22">
        <v>65</v>
      </c>
      <c r="C22" s="2" t="s">
        <v>1</v>
      </c>
      <c r="D22">
        <v>50</v>
      </c>
      <c r="E22">
        <v>65</v>
      </c>
      <c r="G22">
        <v>180</v>
      </c>
      <c r="I22" s="4">
        <f>SUM(G22+I19)</f>
        <v>1444</v>
      </c>
    </row>
    <row r="23" spans="1:9" x14ac:dyDescent="0.25">
      <c r="C23" s="2"/>
      <c r="I23" s="4"/>
    </row>
    <row r="24" spans="1:9" x14ac:dyDescent="0.25">
      <c r="A24" t="s">
        <v>15</v>
      </c>
      <c r="C24" s="2"/>
    </row>
    <row r="25" spans="1:9" x14ac:dyDescent="0.25">
      <c r="A25" t="s">
        <v>16</v>
      </c>
      <c r="B25">
        <v>50</v>
      </c>
      <c r="C25" s="2" t="s">
        <v>7</v>
      </c>
      <c r="D25">
        <v>58</v>
      </c>
      <c r="E25">
        <v>58</v>
      </c>
      <c r="F25">
        <v>0</v>
      </c>
      <c r="G25">
        <v>166</v>
      </c>
      <c r="I25" s="4">
        <f>SUM(G25+I22)</f>
        <v>1610</v>
      </c>
    </row>
    <row r="26" spans="1:9" x14ac:dyDescent="0.25">
      <c r="C26" s="2"/>
      <c r="I26" s="4"/>
    </row>
    <row r="27" spans="1:9" x14ac:dyDescent="0.25">
      <c r="A27" t="s">
        <v>17</v>
      </c>
    </row>
    <row r="28" spans="1:9" x14ac:dyDescent="0.25">
      <c r="A28" t="s">
        <v>7</v>
      </c>
      <c r="B28">
        <v>114</v>
      </c>
      <c r="C28" s="2" t="s">
        <v>2</v>
      </c>
      <c r="D28">
        <v>99</v>
      </c>
      <c r="E28">
        <v>65</v>
      </c>
      <c r="F28">
        <v>15</v>
      </c>
      <c r="G28">
        <f>SUM(B28:F28)</f>
        <v>293</v>
      </c>
      <c r="I28" s="4">
        <f>SUM(I25)+G28</f>
        <v>1903</v>
      </c>
    </row>
    <row r="29" spans="1:9" x14ac:dyDescent="0.25">
      <c r="I29" s="4"/>
    </row>
    <row r="30" spans="1:9" x14ac:dyDescent="0.25">
      <c r="A30" t="s">
        <v>2</v>
      </c>
    </row>
    <row r="31" spans="1:9" x14ac:dyDescent="0.25">
      <c r="A31" t="s">
        <v>18</v>
      </c>
      <c r="B31">
        <v>65</v>
      </c>
      <c r="C31" s="2" t="s">
        <v>1</v>
      </c>
      <c r="D31">
        <v>59</v>
      </c>
      <c r="E31">
        <v>65</v>
      </c>
      <c r="F31">
        <v>30</v>
      </c>
      <c r="G31">
        <f>SUM(B31:F31)</f>
        <v>219</v>
      </c>
      <c r="I31" s="4">
        <f>SUM(I28+G31)</f>
        <v>2122</v>
      </c>
    </row>
    <row r="32" spans="1:9" x14ac:dyDescent="0.25">
      <c r="I32" s="4"/>
    </row>
    <row r="33" spans="1:20" x14ac:dyDescent="0.25">
      <c r="A33" t="s">
        <v>1</v>
      </c>
    </row>
    <row r="34" spans="1:20" x14ac:dyDescent="0.25">
      <c r="A34" t="s">
        <v>19</v>
      </c>
      <c r="B34">
        <v>50</v>
      </c>
      <c r="C34" t="s">
        <v>7</v>
      </c>
      <c r="D34">
        <v>87</v>
      </c>
      <c r="E34">
        <v>87</v>
      </c>
      <c r="F34">
        <v>0</v>
      </c>
      <c r="G34">
        <f>SUM(B34:F34)</f>
        <v>224</v>
      </c>
      <c r="I34" s="4">
        <f>SUM(I31+G34)</f>
        <v>2346</v>
      </c>
    </row>
    <row r="35" spans="1:20" x14ac:dyDescent="0.25">
      <c r="A35" t="s">
        <v>23</v>
      </c>
      <c r="G35" t="s">
        <v>24</v>
      </c>
      <c r="I35">
        <v>3.48</v>
      </c>
    </row>
    <row r="36" spans="1:20" ht="26.25" x14ac:dyDescent="0.4">
      <c r="B36" s="13" t="s">
        <v>20</v>
      </c>
      <c r="I36" s="4">
        <f>SUM(I34:I35)</f>
        <v>2349.48</v>
      </c>
      <c r="J36" t="s">
        <v>25</v>
      </c>
      <c r="S36" s="4" t="e">
        <f>SUM(#REF!+I36)</f>
        <v>#REF!</v>
      </c>
      <c r="T36" t="s">
        <v>26</v>
      </c>
    </row>
    <row r="37" spans="1:20" x14ac:dyDescent="0.25">
      <c r="A37" t="s">
        <v>21</v>
      </c>
    </row>
    <row r="38" spans="1:20" x14ac:dyDescent="0.25">
      <c r="A38" t="s">
        <v>16</v>
      </c>
      <c r="B38">
        <v>50</v>
      </c>
      <c r="C38" t="s">
        <v>2</v>
      </c>
      <c r="D38">
        <v>50</v>
      </c>
      <c r="E38">
        <v>88</v>
      </c>
      <c r="F38">
        <v>40</v>
      </c>
      <c r="G38">
        <v>228</v>
      </c>
      <c r="I38" s="4">
        <f>SUM(G38+I36)</f>
        <v>2577.48</v>
      </c>
    </row>
    <row r="40" spans="1:20" x14ac:dyDescent="0.25">
      <c r="A40" t="s">
        <v>22</v>
      </c>
    </row>
    <row r="41" spans="1:20" x14ac:dyDescent="0.25">
      <c r="A41" t="s">
        <v>2</v>
      </c>
      <c r="B41">
        <v>50</v>
      </c>
      <c r="C41" t="s">
        <v>1</v>
      </c>
      <c r="D41">
        <v>78</v>
      </c>
      <c r="E41">
        <v>50</v>
      </c>
      <c r="F41">
        <v>26</v>
      </c>
      <c r="G41">
        <f>SUM(B41:F41)</f>
        <v>204</v>
      </c>
      <c r="I41" s="4">
        <f>SUM(I38)+G41</f>
        <v>2781.48</v>
      </c>
    </row>
    <row r="43" spans="1:20" x14ac:dyDescent="0.25">
      <c r="A43" t="s">
        <v>27</v>
      </c>
      <c r="B43">
        <v>51</v>
      </c>
      <c r="C43" t="s">
        <v>7</v>
      </c>
      <c r="D43">
        <v>50</v>
      </c>
      <c r="E43">
        <v>50</v>
      </c>
      <c r="F43">
        <v>2</v>
      </c>
      <c r="G43">
        <f>SUM(B43:F43)</f>
        <v>153</v>
      </c>
      <c r="I43" s="4">
        <f>SUM(I41+G43)</f>
        <v>2934.48</v>
      </c>
    </row>
    <row r="44" spans="1:20" x14ac:dyDescent="0.25">
      <c r="A44" t="s">
        <v>1</v>
      </c>
    </row>
    <row r="46" spans="1:20" x14ac:dyDescent="0.25">
      <c r="A46" t="s">
        <v>29</v>
      </c>
      <c r="B46">
        <v>84</v>
      </c>
      <c r="C46" t="s">
        <v>2</v>
      </c>
      <c r="D46">
        <v>84</v>
      </c>
      <c r="E46">
        <v>50</v>
      </c>
      <c r="G46">
        <f>SUM(B46:F46)</f>
        <v>218</v>
      </c>
      <c r="I46" s="4">
        <f>SUM(I43+G46)</f>
        <v>3152.48</v>
      </c>
    </row>
    <row r="47" spans="1:20" x14ac:dyDescent="0.25">
      <c r="A47" t="s">
        <v>16</v>
      </c>
    </row>
    <row r="49" spans="1:19" ht="26.25" x14ac:dyDescent="0.4">
      <c r="A49" t="s">
        <v>28</v>
      </c>
      <c r="B49" s="14" t="s">
        <v>31</v>
      </c>
      <c r="S49" s="19"/>
    </row>
    <row r="50" spans="1:19" ht="23.25" x14ac:dyDescent="0.35">
      <c r="J50" s="15"/>
      <c r="S50" s="15"/>
    </row>
    <row r="51" spans="1:19" ht="15.75" x14ac:dyDescent="0.25">
      <c r="A51" s="17"/>
      <c r="B51" s="18" t="s">
        <v>16</v>
      </c>
      <c r="C51" s="17"/>
      <c r="D51" s="18" t="s">
        <v>2</v>
      </c>
      <c r="E51" s="18" t="s">
        <v>1</v>
      </c>
      <c r="F51" s="18" t="s">
        <v>39</v>
      </c>
      <c r="G51" s="17"/>
      <c r="H51" s="17"/>
      <c r="I51" s="17"/>
      <c r="J51" s="16"/>
      <c r="K51" s="17"/>
      <c r="L51" s="17"/>
      <c r="M51" s="17"/>
      <c r="N51" s="17"/>
      <c r="O51" s="17"/>
      <c r="P51" s="17"/>
      <c r="Q51" s="17"/>
      <c r="R51" s="17"/>
      <c r="S51" s="17"/>
    </row>
    <row r="52" spans="1:19" ht="15.75" x14ac:dyDescent="0.25">
      <c r="A52" s="17" t="s">
        <v>30</v>
      </c>
      <c r="B52" s="17"/>
      <c r="C52" s="17"/>
      <c r="D52" s="17"/>
      <c r="E52" s="17"/>
      <c r="F52" s="17"/>
      <c r="G52" s="17"/>
      <c r="H52" s="17"/>
      <c r="I52" s="17"/>
      <c r="J52" s="16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23.25" x14ac:dyDescent="0.35">
      <c r="A53" t="s">
        <v>2</v>
      </c>
      <c r="B53">
        <v>88</v>
      </c>
      <c r="C53" t="s">
        <v>1</v>
      </c>
      <c r="D53">
        <v>65</v>
      </c>
      <c r="E53">
        <v>73</v>
      </c>
      <c r="F53">
        <v>15</v>
      </c>
      <c r="G53">
        <f>SUM(B53:F53)</f>
        <v>241</v>
      </c>
      <c r="I53" s="4">
        <f>SUM(I46)+G53</f>
        <v>3393.48</v>
      </c>
      <c r="J53" s="15"/>
      <c r="S53" s="17"/>
    </row>
    <row r="54" spans="1:19" ht="15.75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ht="15.75" x14ac:dyDescent="0.25">
      <c r="A55" t="s">
        <v>32</v>
      </c>
      <c r="S55" s="16"/>
    </row>
    <row r="56" spans="1:19" ht="15.75" x14ac:dyDescent="0.25">
      <c r="A56" t="s">
        <v>1</v>
      </c>
      <c r="B56">
        <v>71</v>
      </c>
      <c r="C56" t="s">
        <v>7</v>
      </c>
      <c r="D56">
        <v>65</v>
      </c>
      <c r="E56">
        <v>50</v>
      </c>
      <c r="F56">
        <v>20</v>
      </c>
      <c r="G56">
        <f>SUM(B56:F56)</f>
        <v>206</v>
      </c>
      <c r="I56" s="4">
        <f>SUM(I53:I55)+G56</f>
        <v>3599.48</v>
      </c>
      <c r="S56" s="16"/>
    </row>
    <row r="57" spans="1:19" ht="15.75" x14ac:dyDescent="0.25">
      <c r="S57" s="16"/>
    </row>
    <row r="58" spans="1:19" ht="15.75" x14ac:dyDescent="0.25">
      <c r="A58" t="s">
        <v>33</v>
      </c>
      <c r="S58" s="16"/>
    </row>
    <row r="59" spans="1:19" ht="15.75" x14ac:dyDescent="0.25">
      <c r="A59" t="s">
        <v>16</v>
      </c>
      <c r="B59">
        <v>73</v>
      </c>
      <c r="C59" t="s">
        <v>2</v>
      </c>
      <c r="D59">
        <v>58</v>
      </c>
      <c r="E59">
        <v>65</v>
      </c>
      <c r="F59">
        <v>15</v>
      </c>
      <c r="G59">
        <f>SUM(B59:F59)</f>
        <v>211</v>
      </c>
      <c r="I59" s="4">
        <f>SUM(I56:I58)+G59</f>
        <v>3810.48</v>
      </c>
      <c r="S59" s="16"/>
    </row>
    <row r="60" spans="1:19" ht="15.75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ht="15.75" x14ac:dyDescent="0.25">
      <c r="A61" t="s">
        <v>34</v>
      </c>
      <c r="S61" s="16"/>
    </row>
    <row r="62" spans="1:19" x14ac:dyDescent="0.25">
      <c r="A62" t="s">
        <v>2</v>
      </c>
      <c r="B62">
        <v>50</v>
      </c>
      <c r="C62" t="s">
        <v>1</v>
      </c>
      <c r="D62">
        <v>71</v>
      </c>
      <c r="E62">
        <v>50</v>
      </c>
      <c r="F62">
        <v>21</v>
      </c>
      <c r="G62">
        <f>SUM(B62:F62)</f>
        <v>192</v>
      </c>
      <c r="I62" s="4">
        <f>SUM(I59:I61)+G62</f>
        <v>4002.48</v>
      </c>
    </row>
    <row r="64" spans="1:19" x14ac:dyDescent="0.25">
      <c r="A64" t="s">
        <v>35</v>
      </c>
    </row>
    <row r="65" spans="1:19" x14ac:dyDescent="0.25">
      <c r="A65" t="s">
        <v>1</v>
      </c>
      <c r="B65">
        <v>66</v>
      </c>
      <c r="C65" t="s">
        <v>7</v>
      </c>
      <c r="D65">
        <v>50</v>
      </c>
      <c r="E65">
        <v>50</v>
      </c>
      <c r="F65">
        <v>20</v>
      </c>
      <c r="G65">
        <f>SUM(B65:F65)</f>
        <v>186</v>
      </c>
      <c r="I65" s="4">
        <f>SUM(I62:I64)+G65</f>
        <v>4188.4799999999996</v>
      </c>
      <c r="S65" s="20"/>
    </row>
    <row r="66" spans="1:19" ht="26.25" x14ac:dyDescent="0.4">
      <c r="C66" s="21"/>
    </row>
    <row r="67" spans="1:19" x14ac:dyDescent="0.25">
      <c r="A67" t="s">
        <v>36</v>
      </c>
    </row>
    <row r="68" spans="1:19" x14ac:dyDescent="0.25">
      <c r="A68" t="s">
        <v>16</v>
      </c>
      <c r="B68">
        <v>50</v>
      </c>
      <c r="C68" t="s">
        <v>2</v>
      </c>
      <c r="D68">
        <v>50</v>
      </c>
      <c r="E68">
        <v>51</v>
      </c>
      <c r="F68">
        <v>1</v>
      </c>
      <c r="G68">
        <v>152</v>
      </c>
      <c r="I68" s="4">
        <f>SUM(I65:I67)+G68</f>
        <v>4340.4799999999996</v>
      </c>
    </row>
    <row r="69" spans="1:19" x14ac:dyDescent="0.25">
      <c r="I69" s="4"/>
    </row>
    <row r="70" spans="1:19" x14ac:dyDescent="0.25">
      <c r="A70" t="s">
        <v>37</v>
      </c>
      <c r="C70" s="3" t="s">
        <v>40</v>
      </c>
      <c r="I70" s="4"/>
    </row>
    <row r="72" spans="1:19" x14ac:dyDescent="0.25">
      <c r="A72" t="s">
        <v>38</v>
      </c>
    </row>
    <row r="73" spans="1:19" x14ac:dyDescent="0.25">
      <c r="A73" t="s">
        <v>2</v>
      </c>
      <c r="B73">
        <v>90</v>
      </c>
      <c r="C73" t="s">
        <v>1</v>
      </c>
      <c r="D73">
        <v>50</v>
      </c>
      <c r="E73">
        <v>90</v>
      </c>
      <c r="F73">
        <v>0</v>
      </c>
      <c r="G73">
        <v>230</v>
      </c>
      <c r="I73" s="4">
        <f>SUM(I68)+G73</f>
        <v>4570.4799999999996</v>
      </c>
    </row>
    <row r="75" spans="1:19" x14ac:dyDescent="0.25">
      <c r="A75" t="s">
        <v>41</v>
      </c>
      <c r="E75" s="3" t="s">
        <v>43</v>
      </c>
    </row>
    <row r="77" spans="1:19" x14ac:dyDescent="0.25">
      <c r="A77" t="s">
        <v>42</v>
      </c>
    </row>
    <row r="78" spans="1:19" x14ac:dyDescent="0.25">
      <c r="E78" s="3" t="s">
        <v>44</v>
      </c>
    </row>
    <row r="79" spans="1:19" x14ac:dyDescent="0.25">
      <c r="F79" s="3" t="s">
        <v>47</v>
      </c>
      <c r="H79">
        <v>610</v>
      </c>
    </row>
    <row r="80" spans="1:19" ht="18.75" x14ac:dyDescent="0.3">
      <c r="A80" t="s">
        <v>45</v>
      </c>
      <c r="E80" s="22" t="s">
        <v>46</v>
      </c>
      <c r="H80">
        <v>4195.1400000000003</v>
      </c>
      <c r="I80" s="23">
        <f>SUM(H80)+I73+H79</f>
        <v>9375.619999999999</v>
      </c>
    </row>
    <row r="82" spans="1:9" x14ac:dyDescent="0.25">
      <c r="A82" t="s">
        <v>48</v>
      </c>
      <c r="F82" t="s">
        <v>50</v>
      </c>
    </row>
    <row r="83" spans="1:9" x14ac:dyDescent="0.25">
      <c r="A83" t="s">
        <v>50</v>
      </c>
      <c r="B83">
        <v>50</v>
      </c>
      <c r="C83" t="s">
        <v>50</v>
      </c>
      <c r="D83">
        <v>57</v>
      </c>
      <c r="E83">
        <v>57</v>
      </c>
      <c r="F83">
        <v>50</v>
      </c>
      <c r="H83">
        <v>214</v>
      </c>
      <c r="I83" s="4">
        <f>SUM(H83)+I80</f>
        <v>9589.619999999999</v>
      </c>
    </row>
    <row r="86" spans="1:9" x14ac:dyDescent="0.25">
      <c r="A86" t="s">
        <v>49</v>
      </c>
      <c r="G86" t="s">
        <v>52</v>
      </c>
    </row>
    <row r="87" spans="1:9" x14ac:dyDescent="0.25">
      <c r="A87" t="s">
        <v>50</v>
      </c>
      <c r="B87">
        <v>50</v>
      </c>
      <c r="C87" t="s">
        <v>2</v>
      </c>
      <c r="D87">
        <v>60</v>
      </c>
      <c r="E87">
        <v>50</v>
      </c>
      <c r="F87">
        <v>50</v>
      </c>
      <c r="G87">
        <v>10</v>
      </c>
      <c r="H87">
        <v>220</v>
      </c>
      <c r="I87" s="4">
        <f>SUM(H87)+I83</f>
        <v>9809.619999999999</v>
      </c>
    </row>
    <row r="90" spans="1:9" x14ac:dyDescent="0.25">
      <c r="A90" t="s">
        <v>51</v>
      </c>
    </row>
    <row r="91" spans="1:9" x14ac:dyDescent="0.25">
      <c r="A91" t="s">
        <v>50</v>
      </c>
      <c r="B91">
        <v>87</v>
      </c>
      <c r="C91" t="s">
        <v>1</v>
      </c>
      <c r="D91">
        <v>65</v>
      </c>
      <c r="E91">
        <v>72</v>
      </c>
      <c r="F91">
        <v>65</v>
      </c>
      <c r="H91">
        <f>SUM(B91:F91)</f>
        <v>289</v>
      </c>
      <c r="I91" s="4">
        <f>SUM(H91)+I87</f>
        <v>10098.619999999999</v>
      </c>
    </row>
    <row r="94" spans="1:9" x14ac:dyDescent="0.25">
      <c r="A94" t="s">
        <v>53</v>
      </c>
    </row>
    <row r="95" spans="1:9" x14ac:dyDescent="0.25">
      <c r="A95" t="s">
        <v>1</v>
      </c>
      <c r="B95">
        <v>59</v>
      </c>
      <c r="C95" t="s">
        <v>50</v>
      </c>
      <c r="D95">
        <v>50</v>
      </c>
      <c r="E95">
        <v>50</v>
      </c>
      <c r="F95">
        <v>59</v>
      </c>
      <c r="H95">
        <v>218</v>
      </c>
      <c r="I95" s="4">
        <f>SUM(H95)+I91</f>
        <v>10316.619999999999</v>
      </c>
    </row>
    <row r="98" spans="1:9" x14ac:dyDescent="0.25">
      <c r="A98" t="s">
        <v>54</v>
      </c>
      <c r="B98" t="s">
        <v>16</v>
      </c>
      <c r="D98" t="s">
        <v>2</v>
      </c>
      <c r="E98" t="s">
        <v>1</v>
      </c>
      <c r="F98" t="s">
        <v>50</v>
      </c>
    </row>
    <row r="99" spans="1:9" x14ac:dyDescent="0.25">
      <c r="A99" t="s">
        <v>16</v>
      </c>
      <c r="B99">
        <v>50</v>
      </c>
      <c r="C99" t="s">
        <v>2</v>
      </c>
      <c r="D99">
        <v>50</v>
      </c>
      <c r="E99">
        <v>69</v>
      </c>
      <c r="F99">
        <v>69</v>
      </c>
      <c r="H99">
        <f>SUM(B99:F99)</f>
        <v>238</v>
      </c>
      <c r="I99" s="4">
        <f>SUM(I95:I98)+H99</f>
        <v>10554.619999999999</v>
      </c>
    </row>
    <row r="102" spans="1:9" x14ac:dyDescent="0.25">
      <c r="A102" t="s">
        <v>55</v>
      </c>
    </row>
    <row r="103" spans="1:9" x14ac:dyDescent="0.25">
      <c r="A103" t="s">
        <v>2</v>
      </c>
      <c r="B103">
        <v>57</v>
      </c>
      <c r="C103" t="s">
        <v>1</v>
      </c>
      <c r="D103">
        <v>65</v>
      </c>
      <c r="E103">
        <v>72</v>
      </c>
      <c r="F103">
        <v>65</v>
      </c>
      <c r="H103">
        <f>SUM(B103:F103)</f>
        <v>259</v>
      </c>
      <c r="I103" s="4">
        <f>SUM(I99+H103)</f>
        <v>10813.619999999999</v>
      </c>
    </row>
    <row r="105" spans="1:9" ht="18.75" x14ac:dyDescent="0.3">
      <c r="A105" t="s">
        <v>56</v>
      </c>
      <c r="E105" s="22" t="s">
        <v>12</v>
      </c>
    </row>
    <row r="109" spans="1:9" x14ac:dyDescent="0.25">
      <c r="A109" t="s">
        <v>57</v>
      </c>
    </row>
    <row r="110" spans="1:9" x14ac:dyDescent="0.25">
      <c r="A110" t="s">
        <v>50</v>
      </c>
      <c r="B110">
        <v>74</v>
      </c>
      <c r="C110" t="s">
        <v>50</v>
      </c>
      <c r="D110">
        <v>65</v>
      </c>
      <c r="E110">
        <v>50</v>
      </c>
      <c r="F110">
        <v>74</v>
      </c>
      <c r="H110">
        <f>SUM(B110:F110)</f>
        <v>263</v>
      </c>
      <c r="I110" s="4">
        <f>SUM(H110)+I103</f>
        <v>11076.619999999999</v>
      </c>
    </row>
    <row r="113" spans="1:9" x14ac:dyDescent="0.25">
      <c r="A113" t="s">
        <v>58</v>
      </c>
    </row>
    <row r="114" spans="1:9" x14ac:dyDescent="0.25">
      <c r="A114" t="s">
        <v>1</v>
      </c>
      <c r="B114">
        <v>50</v>
      </c>
      <c r="C114" t="s">
        <v>2</v>
      </c>
      <c r="D114">
        <v>50</v>
      </c>
      <c r="E114">
        <v>66</v>
      </c>
      <c r="F114">
        <v>66</v>
      </c>
      <c r="H114">
        <v>232</v>
      </c>
      <c r="I114" s="4">
        <f>SUM(H114)+I110</f>
        <v>11308.619999999999</v>
      </c>
    </row>
    <row r="117" spans="1:9" x14ac:dyDescent="0.25">
      <c r="A117" t="s">
        <v>59</v>
      </c>
    </row>
    <row r="118" spans="1:9" x14ac:dyDescent="0.25">
      <c r="A118" t="s">
        <v>16</v>
      </c>
      <c r="B118">
        <v>67</v>
      </c>
      <c r="C118" t="s">
        <v>1</v>
      </c>
      <c r="D118">
        <v>50</v>
      </c>
      <c r="E118">
        <v>67</v>
      </c>
      <c r="F118">
        <v>50</v>
      </c>
      <c r="H118">
        <v>234</v>
      </c>
      <c r="I118" s="4">
        <f>SUM(H118)+I114</f>
        <v>11542.619999999999</v>
      </c>
    </row>
    <row r="121" spans="1:9" x14ac:dyDescent="0.25">
      <c r="A121" t="s">
        <v>60</v>
      </c>
    </row>
    <row r="122" spans="1:9" x14ac:dyDescent="0.25">
      <c r="A122" t="s">
        <v>2</v>
      </c>
      <c r="B122">
        <v>84</v>
      </c>
      <c r="C122" t="s">
        <v>50</v>
      </c>
      <c r="D122">
        <v>65</v>
      </c>
      <c r="E122">
        <v>65</v>
      </c>
      <c r="F122">
        <v>99</v>
      </c>
      <c r="H122">
        <v>313</v>
      </c>
      <c r="I122" s="4">
        <f>SUM(H122)+I118</f>
        <v>11855.619999999999</v>
      </c>
    </row>
    <row r="125" spans="1:9" x14ac:dyDescent="0.25">
      <c r="A125" t="s">
        <v>61</v>
      </c>
    </row>
    <row r="126" spans="1:9" x14ac:dyDescent="0.25">
      <c r="A126" t="s">
        <v>50</v>
      </c>
      <c r="B126">
        <v>54</v>
      </c>
      <c r="C126" t="s">
        <v>2</v>
      </c>
      <c r="D126">
        <v>54</v>
      </c>
      <c r="E126">
        <v>50</v>
      </c>
      <c r="F126">
        <v>50</v>
      </c>
      <c r="H126">
        <v>208</v>
      </c>
      <c r="I126" s="4">
        <f>SUM(H126)+I122</f>
        <v>12063.619999999999</v>
      </c>
    </row>
    <row r="129" spans="1:9" x14ac:dyDescent="0.25">
      <c r="A129" t="s">
        <v>62</v>
      </c>
    </row>
    <row r="130" spans="1:9" x14ac:dyDescent="0.25">
      <c r="A130" t="s">
        <v>1</v>
      </c>
      <c r="B130">
        <v>50</v>
      </c>
      <c r="C130" t="s">
        <v>1</v>
      </c>
      <c r="D130">
        <v>55</v>
      </c>
      <c r="E130">
        <v>50</v>
      </c>
      <c r="F130">
        <v>55</v>
      </c>
      <c r="H130">
        <f>SUM(B130:F130)</f>
        <v>210</v>
      </c>
      <c r="I130" s="4">
        <f>SUM(I126:I129)+H130</f>
        <v>12273.619999999999</v>
      </c>
    </row>
    <row r="133" spans="1:9" x14ac:dyDescent="0.25">
      <c r="A133" t="s">
        <v>63</v>
      </c>
    </row>
    <row r="134" spans="1:9" x14ac:dyDescent="0.25">
      <c r="A134" t="s">
        <v>16</v>
      </c>
      <c r="B134">
        <v>54</v>
      </c>
      <c r="C134" t="s">
        <v>50</v>
      </c>
      <c r="D134">
        <v>50</v>
      </c>
      <c r="E134">
        <v>50</v>
      </c>
      <c r="F134">
        <v>54</v>
      </c>
      <c r="H134">
        <v>208</v>
      </c>
      <c r="I134" s="4">
        <f>SUM(H134)+I130</f>
        <v>12481.619999999999</v>
      </c>
    </row>
    <row r="137" spans="1:9" x14ac:dyDescent="0.25">
      <c r="A137" t="s">
        <v>64</v>
      </c>
    </row>
    <row r="138" spans="1:9" x14ac:dyDescent="0.25">
      <c r="A138" t="s">
        <v>2</v>
      </c>
      <c r="B138">
        <v>65</v>
      </c>
      <c r="C138" t="s">
        <v>2</v>
      </c>
      <c r="D138">
        <v>65</v>
      </c>
      <c r="E138">
        <v>72</v>
      </c>
      <c r="F138">
        <v>87</v>
      </c>
      <c r="H138">
        <v>289</v>
      </c>
      <c r="I138" s="4">
        <f>SUM(H138)+I134</f>
        <v>12770.619999999999</v>
      </c>
    </row>
    <row r="141" spans="1:9" x14ac:dyDescent="0.25">
      <c r="A141" t="s">
        <v>65</v>
      </c>
      <c r="C141" t="s">
        <v>70</v>
      </c>
      <c r="I141">
        <v>18.27</v>
      </c>
    </row>
    <row r="142" spans="1:9" x14ac:dyDescent="0.25">
      <c r="A142" t="s">
        <v>50</v>
      </c>
      <c r="B142">
        <v>73</v>
      </c>
      <c r="C142" t="s">
        <v>1</v>
      </c>
      <c r="D142">
        <v>65</v>
      </c>
      <c r="E142">
        <v>58</v>
      </c>
      <c r="F142">
        <v>65</v>
      </c>
      <c r="H142">
        <f>SUM(B141:F142)</f>
        <v>261</v>
      </c>
      <c r="I142" s="4">
        <f>SUM(I138:I141)+H142</f>
        <v>13049.89</v>
      </c>
    </row>
    <row r="145" spans="1:22" x14ac:dyDescent="0.25">
      <c r="A145" t="s">
        <v>66</v>
      </c>
    </row>
    <row r="146" spans="1:22" x14ac:dyDescent="0.25">
      <c r="A146" t="s">
        <v>1</v>
      </c>
      <c r="B146">
        <v>50</v>
      </c>
      <c r="C146" t="s">
        <v>50</v>
      </c>
      <c r="D146">
        <v>97</v>
      </c>
      <c r="E146">
        <v>97</v>
      </c>
      <c r="F146">
        <v>50</v>
      </c>
      <c r="H146">
        <v>294</v>
      </c>
      <c r="I146" s="4">
        <f>SUM(H146)+I142</f>
        <v>13343.89</v>
      </c>
    </row>
    <row r="149" spans="1:22" x14ac:dyDescent="0.25">
      <c r="A149" t="s">
        <v>67</v>
      </c>
      <c r="B149">
        <v>50</v>
      </c>
      <c r="C149" t="s">
        <v>2</v>
      </c>
      <c r="D149">
        <v>50</v>
      </c>
      <c r="E149">
        <v>85</v>
      </c>
      <c r="F149">
        <v>85</v>
      </c>
      <c r="H149">
        <f>SUM(B149:F149)</f>
        <v>270</v>
      </c>
      <c r="I149" s="4">
        <f>SUM(I146:I148)+H149</f>
        <v>13613.89</v>
      </c>
    </row>
    <row r="150" spans="1:22" x14ac:dyDescent="0.25">
      <c r="A150" t="s">
        <v>16</v>
      </c>
    </row>
    <row r="152" spans="1:22" x14ac:dyDescent="0.25">
      <c r="A152" s="3"/>
      <c r="B152" s="3" t="s">
        <v>16</v>
      </c>
      <c r="C152" s="3"/>
      <c r="D152" s="3" t="s">
        <v>2</v>
      </c>
      <c r="E152" s="3" t="s">
        <v>1</v>
      </c>
      <c r="F152" s="3" t="s">
        <v>50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x14ac:dyDescent="0.25">
      <c r="A153" t="s">
        <v>68</v>
      </c>
    </row>
    <row r="154" spans="1:22" x14ac:dyDescent="0.25">
      <c r="A154" t="s">
        <v>2</v>
      </c>
      <c r="B154">
        <v>95</v>
      </c>
      <c r="C154" t="s">
        <v>1</v>
      </c>
      <c r="D154">
        <v>50</v>
      </c>
      <c r="E154">
        <v>95</v>
      </c>
      <c r="F154">
        <v>50</v>
      </c>
      <c r="H154">
        <v>290</v>
      </c>
      <c r="I154">
        <v>13903.89</v>
      </c>
    </row>
    <row r="157" spans="1:22" x14ac:dyDescent="0.25">
      <c r="A157" t="s">
        <v>69</v>
      </c>
    </row>
    <row r="158" spans="1:22" ht="18.75" x14ac:dyDescent="0.3">
      <c r="A158" t="s">
        <v>50</v>
      </c>
      <c r="C158" t="s">
        <v>50</v>
      </c>
      <c r="D158" s="24" t="s">
        <v>73</v>
      </c>
    </row>
    <row r="161" spans="1:9" x14ac:dyDescent="0.25">
      <c r="A161" t="s">
        <v>1</v>
      </c>
    </row>
    <row r="162" spans="1:9" ht="18.75" x14ac:dyDescent="0.3">
      <c r="A162" t="s">
        <v>71</v>
      </c>
      <c r="C162" t="s">
        <v>2</v>
      </c>
      <c r="D162" s="24" t="s">
        <v>72</v>
      </c>
    </row>
    <row r="165" spans="1:9" x14ac:dyDescent="0.25">
      <c r="A165" t="s">
        <v>1</v>
      </c>
      <c r="F165" t="s">
        <v>52</v>
      </c>
    </row>
    <row r="166" spans="1:9" x14ac:dyDescent="0.25">
      <c r="A166" t="s">
        <v>74</v>
      </c>
      <c r="B166">
        <v>70</v>
      </c>
      <c r="C166" t="s">
        <v>80</v>
      </c>
      <c r="D166">
        <v>65</v>
      </c>
      <c r="E166">
        <v>50</v>
      </c>
      <c r="F166">
        <v>70</v>
      </c>
      <c r="H166">
        <f>SUM(B166:F166)</f>
        <v>255</v>
      </c>
      <c r="I166">
        <f>SUM(I154:I165)+H166</f>
        <v>14158.89</v>
      </c>
    </row>
    <row r="168" spans="1:9" x14ac:dyDescent="0.25">
      <c r="A168" s="25">
        <v>46076</v>
      </c>
      <c r="F168" t="s">
        <v>50</v>
      </c>
      <c r="G168">
        <v>65</v>
      </c>
    </row>
    <row r="169" spans="1:9" x14ac:dyDescent="0.25">
      <c r="A169" t="s">
        <v>16</v>
      </c>
    </row>
    <row r="170" spans="1:9" x14ac:dyDescent="0.25">
      <c r="A170" t="s">
        <v>75</v>
      </c>
      <c r="B170">
        <v>50</v>
      </c>
      <c r="C170" t="s">
        <v>2</v>
      </c>
      <c r="D170">
        <v>50</v>
      </c>
      <c r="E170">
        <v>77</v>
      </c>
      <c r="F170">
        <v>77</v>
      </c>
      <c r="H170">
        <f>SUM(B170:F170)+65</f>
        <v>319</v>
      </c>
      <c r="I170">
        <f>SUM(I166:I169)+H170</f>
        <v>14477.89</v>
      </c>
    </row>
    <row r="172" spans="1:9" x14ac:dyDescent="0.25">
      <c r="A172" s="25">
        <v>46080</v>
      </c>
      <c r="F172" t="s">
        <v>81</v>
      </c>
      <c r="G172">
        <v>50</v>
      </c>
      <c r="I172">
        <f>SUM(I170:I171)+G172</f>
        <v>14527.89</v>
      </c>
    </row>
    <row r="173" spans="1:9" x14ac:dyDescent="0.25">
      <c r="A173" t="s">
        <v>2</v>
      </c>
      <c r="G173" t="s">
        <v>7</v>
      </c>
    </row>
    <row r="174" spans="1:9" x14ac:dyDescent="0.25">
      <c r="A174" t="s">
        <v>76</v>
      </c>
      <c r="B174">
        <v>80</v>
      </c>
      <c r="C174" t="s">
        <v>1</v>
      </c>
      <c r="D174">
        <v>50</v>
      </c>
      <c r="E174">
        <v>80</v>
      </c>
      <c r="G174">
        <v>0</v>
      </c>
      <c r="H174">
        <v>210</v>
      </c>
      <c r="I174">
        <f>SUM(H174+I172)</f>
        <v>14737.89</v>
      </c>
    </row>
    <row r="175" spans="1:9" x14ac:dyDescent="0.25">
      <c r="G175" t="s">
        <v>50</v>
      </c>
      <c r="H175">
        <v>50</v>
      </c>
      <c r="I175">
        <v>14787.89</v>
      </c>
    </row>
    <row r="177" spans="1:9" x14ac:dyDescent="0.25">
      <c r="A177" t="s">
        <v>1</v>
      </c>
    </row>
    <row r="178" spans="1:9" x14ac:dyDescent="0.25">
      <c r="A178" t="s">
        <v>77</v>
      </c>
      <c r="B178">
        <v>65</v>
      </c>
      <c r="C178" t="s">
        <v>80</v>
      </c>
      <c r="D178">
        <v>65</v>
      </c>
      <c r="E178">
        <v>80</v>
      </c>
      <c r="G178">
        <v>15</v>
      </c>
      <c r="H178">
        <f>SUM(B178:G178)</f>
        <v>225</v>
      </c>
      <c r="I178">
        <f>SUM(I175:I177)+H178</f>
        <v>15012.89</v>
      </c>
    </row>
    <row r="181" spans="1:9" x14ac:dyDescent="0.25">
      <c r="A181" t="s">
        <v>78</v>
      </c>
    </row>
    <row r="182" spans="1:9" x14ac:dyDescent="0.25">
      <c r="A182" t="s">
        <v>16</v>
      </c>
      <c r="C182" t="s">
        <v>2</v>
      </c>
    </row>
    <row r="185" spans="1:9" x14ac:dyDescent="0.25">
      <c r="A185" t="s">
        <v>79</v>
      </c>
    </row>
    <row r="186" spans="1:9" x14ac:dyDescent="0.25">
      <c r="A186" t="s">
        <v>2</v>
      </c>
      <c r="C186" t="s">
        <v>1</v>
      </c>
    </row>
    <row r="190" spans="1:9" x14ac:dyDescent="0.25">
      <c r="A190" t="s">
        <v>1</v>
      </c>
    </row>
    <row r="194" spans="1:1" x14ac:dyDescent="0.25">
      <c r="A194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N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Jørgensen</dc:creator>
  <cp:lastModifiedBy>Asmund Nielsen</cp:lastModifiedBy>
  <cp:lastPrinted>2024-04-25T17:16:57Z</cp:lastPrinted>
  <dcterms:created xsi:type="dcterms:W3CDTF">2010-09-07T12:46:20Z</dcterms:created>
  <dcterms:modified xsi:type="dcterms:W3CDTF">2026-04-16T16:54:36Z</dcterms:modified>
</cp:coreProperties>
</file>